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6A518429-213C-444F-8078-61B97B179A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7" i="1"/>
  <c r="N4" i="1"/>
  <c r="N5" i="1"/>
  <c r="O5" i="1" s="1"/>
  <c r="N6" i="1"/>
  <c r="N7" i="1"/>
  <c r="N8" i="1"/>
  <c r="N9" i="1"/>
  <c r="O9" i="1" s="1"/>
  <c r="N10" i="1"/>
  <c r="N11" i="1"/>
  <c r="O11" i="1" s="1"/>
  <c r="N12" i="1"/>
  <c r="N13" i="1"/>
  <c r="O13" i="1" s="1"/>
  <c r="N14" i="1"/>
  <c r="N15" i="1"/>
  <c r="N16" i="1"/>
  <c r="N17" i="1"/>
  <c r="O17" i="1" s="1"/>
  <c r="N18" i="1"/>
  <c r="N19" i="1"/>
  <c r="O19" i="1" s="1"/>
  <c r="N20" i="1"/>
  <c r="N3" i="1"/>
  <c r="O3" i="1" s="1"/>
  <c r="P3" i="1" l="1"/>
  <c r="Q3" i="1"/>
  <c r="P9" i="1"/>
  <c r="Q9" i="1"/>
  <c r="Q15" i="1"/>
  <c r="P15" i="1"/>
</calcChain>
</file>

<file path=xl/sharedStrings.xml><?xml version="1.0" encoding="utf-8"?>
<sst xmlns="http://schemas.openxmlformats.org/spreadsheetml/2006/main" count="14" uniqueCount="14">
  <si>
    <t>S#</t>
  </si>
  <si>
    <t>TIME</t>
  </si>
  <si>
    <t>CPMA</t>
  </si>
  <si>
    <t>A:2S%</t>
  </si>
  <si>
    <t>CPMB</t>
  </si>
  <si>
    <t>B:2S%</t>
  </si>
  <si>
    <t>CPMC</t>
  </si>
  <si>
    <t>C:2S%</t>
  </si>
  <si>
    <t>SIS</t>
  </si>
  <si>
    <t>tSIE</t>
  </si>
  <si>
    <t>FLAG</t>
  </si>
  <si>
    <t>ELTIME</t>
  </si>
  <si>
    <t>LUM</t>
  </si>
  <si>
    <t>Chloroform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</si>
</sst>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tabSelected="1" workbookViewId="0">
      <selection activeCell="T16" sqref="T16"/>
    </sheetView>
  </sheetViews>
  <sheetFormatPr baseColWidth="10" defaultColWidth="8.88671875" defaultRowHeight="14.4" x14ac:dyDescent="0.3"/>
  <cols>
    <col min="1" max="1" width="3" customWidth="1"/>
    <col min="2" max="2" width="6" customWidth="1"/>
    <col min="3" max="3" width="8" customWidth="1"/>
    <col min="4" max="4" width="6.44140625" customWidth="1"/>
    <col min="5" max="5" width="9" customWidth="1"/>
    <col min="6" max="6" width="6.33203125" customWidth="1"/>
    <col min="7" max="7" width="10" bestFit="1" customWidth="1"/>
    <col min="8" max="8" width="6.33203125" customWidth="1"/>
    <col min="9" max="10" width="8" customWidth="1"/>
    <col min="11" max="11" width="5.44140625" customWidth="1"/>
    <col min="12" max="12" width="7.109375" customWidth="1"/>
    <col min="13" max="13" width="4.88671875" customWidth="1"/>
  </cols>
  <sheetData>
    <row r="1" spans="1:17" x14ac:dyDescent="0.3">
      <c r="A1" t="s">
        <v>13</v>
      </c>
    </row>
    <row r="2" spans="1:17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</row>
    <row r="3" spans="1:17" x14ac:dyDescent="0.3">
      <c r="A3">
        <v>14</v>
      </c>
      <c r="B3">
        <v>25</v>
      </c>
      <c r="C3">
        <v>23.76</v>
      </c>
      <c r="D3">
        <v>8.2100000000000009</v>
      </c>
      <c r="E3">
        <v>217</v>
      </c>
      <c r="F3">
        <v>2.72</v>
      </c>
      <c r="G3">
        <v>240.76</v>
      </c>
      <c r="H3">
        <v>2.58</v>
      </c>
      <c r="I3">
        <v>109.134</v>
      </c>
      <c r="J3">
        <v>398.95600000000002</v>
      </c>
      <c r="K3">
        <v>383</v>
      </c>
      <c r="L3">
        <v>100</v>
      </c>
      <c r="N3">
        <f>G3-$G$21</f>
        <v>212</v>
      </c>
      <c r="O3">
        <f>N3/(N3+N4)*100</f>
        <v>0.34814395752643718</v>
      </c>
      <c r="P3">
        <f>AVERAGE(O3:O7)</f>
        <v>0.34746904140665552</v>
      </c>
      <c r="Q3">
        <f>_xlfn.STDEV.P(O3:O7)</f>
        <v>2.461738323950342E-3</v>
      </c>
    </row>
    <row r="4" spans="1:17" x14ac:dyDescent="0.3">
      <c r="A4">
        <v>15</v>
      </c>
      <c r="B4">
        <v>0.18</v>
      </c>
      <c r="C4">
        <v>4283.33</v>
      </c>
      <c r="D4">
        <v>7.2</v>
      </c>
      <c r="E4">
        <v>56427.78</v>
      </c>
      <c r="F4">
        <v>1.98</v>
      </c>
      <c r="G4">
        <v>60711.11</v>
      </c>
      <c r="H4">
        <v>1.91</v>
      </c>
      <c r="I4">
        <v>104.10599999999999</v>
      </c>
      <c r="J4">
        <v>396.57299999999998</v>
      </c>
      <c r="K4">
        <v>387</v>
      </c>
      <c r="L4">
        <v>100</v>
      </c>
      <c r="N4">
        <f t="shared" ref="N4:N20" si="0">G4-$G$21</f>
        <v>60682.35</v>
      </c>
    </row>
    <row r="5" spans="1:17" x14ac:dyDescent="0.3">
      <c r="A5">
        <v>16</v>
      </c>
      <c r="B5">
        <v>25</v>
      </c>
      <c r="C5">
        <v>28.36</v>
      </c>
      <c r="D5">
        <v>7.51</v>
      </c>
      <c r="E5">
        <v>263.32</v>
      </c>
      <c r="F5">
        <v>2.4700000000000002</v>
      </c>
      <c r="G5">
        <v>291.68</v>
      </c>
      <c r="H5">
        <v>2.34</v>
      </c>
      <c r="I5">
        <v>103.782</v>
      </c>
      <c r="J5">
        <v>391.94400000000002</v>
      </c>
      <c r="K5">
        <v>417</v>
      </c>
      <c r="L5">
        <v>100</v>
      </c>
      <c r="N5">
        <f t="shared" si="0"/>
        <v>262.92</v>
      </c>
      <c r="O5">
        <f>N5/(N5+N6)*100</f>
        <v>0.35008938650736438</v>
      </c>
    </row>
    <row r="6" spans="1:17" x14ac:dyDescent="0.3">
      <c r="A6">
        <v>17</v>
      </c>
      <c r="B6">
        <v>0.15</v>
      </c>
      <c r="C6">
        <v>5173.33</v>
      </c>
      <c r="D6">
        <v>7.18</v>
      </c>
      <c r="E6">
        <v>69693.33</v>
      </c>
      <c r="F6">
        <v>1.96</v>
      </c>
      <c r="G6">
        <v>74866.66</v>
      </c>
      <c r="H6">
        <v>1.89</v>
      </c>
      <c r="I6">
        <v>103.711</v>
      </c>
      <c r="J6">
        <v>392.90199999999999</v>
      </c>
      <c r="K6">
        <v>421</v>
      </c>
      <c r="L6">
        <v>100</v>
      </c>
      <c r="N6">
        <f t="shared" si="0"/>
        <v>74837.900000000009</v>
      </c>
    </row>
    <row r="7" spans="1:17" x14ac:dyDescent="0.3">
      <c r="A7">
        <v>18</v>
      </c>
      <c r="B7">
        <v>25</v>
      </c>
      <c r="C7">
        <v>37.72</v>
      </c>
      <c r="D7">
        <v>6.51</v>
      </c>
      <c r="E7">
        <v>245.68</v>
      </c>
      <c r="F7">
        <v>2.5499999999999998</v>
      </c>
      <c r="G7">
        <v>283.39999999999998</v>
      </c>
      <c r="H7">
        <v>2.38</v>
      </c>
      <c r="I7">
        <v>95.683999999999997</v>
      </c>
      <c r="J7">
        <v>367.315</v>
      </c>
      <c r="K7">
        <v>450</v>
      </c>
      <c r="L7">
        <v>100</v>
      </c>
      <c r="N7">
        <f t="shared" si="0"/>
        <v>254.64</v>
      </c>
      <c r="O7">
        <f>N7/(N7+N8)*100</f>
        <v>0.34417378018616518</v>
      </c>
    </row>
    <row r="8" spans="1:17" x14ac:dyDescent="0.3">
      <c r="A8">
        <v>19</v>
      </c>
      <c r="B8">
        <v>0.15</v>
      </c>
      <c r="C8">
        <v>5380</v>
      </c>
      <c r="D8">
        <v>7.04</v>
      </c>
      <c r="E8">
        <v>68380</v>
      </c>
      <c r="F8">
        <v>1.97</v>
      </c>
      <c r="G8">
        <v>73760</v>
      </c>
      <c r="H8">
        <v>1.9</v>
      </c>
      <c r="I8">
        <v>102.375</v>
      </c>
      <c r="J8">
        <v>386.33</v>
      </c>
      <c r="K8">
        <v>454</v>
      </c>
      <c r="L8">
        <v>100</v>
      </c>
      <c r="N8">
        <f t="shared" si="0"/>
        <v>73731.240000000005</v>
      </c>
    </row>
    <row r="9" spans="1:17" x14ac:dyDescent="0.3">
      <c r="A9">
        <v>20</v>
      </c>
      <c r="B9">
        <v>0.43</v>
      </c>
      <c r="C9">
        <v>1813.95</v>
      </c>
      <c r="D9">
        <v>7.16</v>
      </c>
      <c r="E9">
        <v>23737.21</v>
      </c>
      <c r="F9">
        <v>1.98</v>
      </c>
      <c r="G9">
        <v>25551.16</v>
      </c>
      <c r="H9">
        <v>1.91</v>
      </c>
      <c r="I9">
        <v>104.30200000000001</v>
      </c>
      <c r="J9">
        <v>386.13200000000001</v>
      </c>
      <c r="K9">
        <v>460</v>
      </c>
      <c r="L9">
        <v>100</v>
      </c>
      <c r="N9">
        <f t="shared" si="0"/>
        <v>25522.400000000001</v>
      </c>
      <c r="O9">
        <f>N9/(N9+N10)*100</f>
        <v>40.982083746206669</v>
      </c>
      <c r="P9">
        <f>AVERAGE(O9:O13)</f>
        <v>41.046519677591228</v>
      </c>
      <c r="Q9">
        <f>_xlfn.STDEV.P(O9:O13)</f>
        <v>0.24634871890178719</v>
      </c>
    </row>
    <row r="10" spans="1:17" x14ac:dyDescent="0.3">
      <c r="A10">
        <v>21</v>
      </c>
      <c r="B10">
        <v>0.3</v>
      </c>
      <c r="C10">
        <v>2576.67</v>
      </c>
      <c r="D10">
        <v>7.19</v>
      </c>
      <c r="E10">
        <v>34206.660000000003</v>
      </c>
      <c r="F10">
        <v>1.97</v>
      </c>
      <c r="G10">
        <v>36783.33</v>
      </c>
      <c r="H10">
        <v>1.9</v>
      </c>
      <c r="I10">
        <v>99.036000000000001</v>
      </c>
      <c r="J10">
        <v>372.40699999999998</v>
      </c>
      <c r="K10">
        <v>466</v>
      </c>
      <c r="L10">
        <v>100</v>
      </c>
      <c r="N10">
        <f t="shared" si="0"/>
        <v>36754.57</v>
      </c>
    </row>
    <row r="11" spans="1:17" x14ac:dyDescent="0.3">
      <c r="A11">
        <v>22</v>
      </c>
      <c r="B11">
        <v>0.44</v>
      </c>
      <c r="C11">
        <v>1695.45</v>
      </c>
      <c r="D11">
        <v>7.32</v>
      </c>
      <c r="E11">
        <v>23181.82</v>
      </c>
      <c r="F11">
        <v>1.98</v>
      </c>
      <c r="G11">
        <v>24877.27</v>
      </c>
      <c r="H11">
        <v>1.91</v>
      </c>
      <c r="I11">
        <v>102.97799999999999</v>
      </c>
      <c r="J11">
        <v>391.68400000000003</v>
      </c>
      <c r="K11">
        <v>472</v>
      </c>
      <c r="L11">
        <v>100</v>
      </c>
      <c r="N11">
        <f t="shared" si="0"/>
        <v>24848.510000000002</v>
      </c>
      <c r="O11">
        <f>N11/(N11+N12)*100</f>
        <v>40.782228714215968</v>
      </c>
    </row>
    <row r="12" spans="1:17" x14ac:dyDescent="0.3">
      <c r="A12">
        <v>23</v>
      </c>
      <c r="B12">
        <v>0.3</v>
      </c>
      <c r="C12">
        <v>2496.67</v>
      </c>
      <c r="D12">
        <v>7.31</v>
      </c>
      <c r="E12">
        <v>33613.33</v>
      </c>
      <c r="F12">
        <v>1.99</v>
      </c>
      <c r="G12">
        <v>36110</v>
      </c>
      <c r="H12">
        <v>1.92</v>
      </c>
      <c r="I12">
        <v>98.733000000000004</v>
      </c>
      <c r="J12">
        <v>375.16199999999998</v>
      </c>
      <c r="K12">
        <v>477</v>
      </c>
      <c r="L12">
        <v>100</v>
      </c>
      <c r="N12">
        <f t="shared" si="0"/>
        <v>36081.24</v>
      </c>
    </row>
    <row r="13" spans="1:17" x14ac:dyDescent="0.3">
      <c r="A13">
        <v>24</v>
      </c>
      <c r="B13">
        <v>0.37</v>
      </c>
      <c r="C13">
        <v>2224.3200000000002</v>
      </c>
      <c r="D13">
        <v>6.97</v>
      </c>
      <c r="E13">
        <v>27608.11</v>
      </c>
      <c r="F13">
        <v>1.98</v>
      </c>
      <c r="G13">
        <v>29832.43</v>
      </c>
      <c r="H13">
        <v>1.9</v>
      </c>
      <c r="I13">
        <v>100.574</v>
      </c>
      <c r="J13">
        <v>384.30399999999997</v>
      </c>
      <c r="K13">
        <v>483</v>
      </c>
      <c r="L13">
        <v>100</v>
      </c>
      <c r="N13">
        <f t="shared" si="0"/>
        <v>29803.670000000002</v>
      </c>
      <c r="O13">
        <f>N13/(N13+N14)*100</f>
        <v>41.375246572351053</v>
      </c>
    </row>
    <row r="14" spans="1:17" x14ac:dyDescent="0.3">
      <c r="A14">
        <v>25</v>
      </c>
      <c r="B14">
        <v>0.26</v>
      </c>
      <c r="C14">
        <v>3026.92</v>
      </c>
      <c r="D14">
        <v>7.13</v>
      </c>
      <c r="E14">
        <v>39230.769999999997</v>
      </c>
      <c r="F14">
        <v>1.98</v>
      </c>
      <c r="G14">
        <v>42257.7</v>
      </c>
      <c r="H14">
        <v>1.91</v>
      </c>
      <c r="I14">
        <v>101.902</v>
      </c>
      <c r="J14">
        <v>380.96499999999997</v>
      </c>
      <c r="K14">
        <v>488</v>
      </c>
      <c r="L14">
        <v>100</v>
      </c>
      <c r="N14">
        <f t="shared" si="0"/>
        <v>42228.939999999995</v>
      </c>
    </row>
    <row r="15" spans="1:17" x14ac:dyDescent="0.3">
      <c r="A15">
        <v>26</v>
      </c>
      <c r="B15">
        <v>0.21</v>
      </c>
      <c r="C15">
        <v>3571.43</v>
      </c>
      <c r="D15">
        <v>7.3</v>
      </c>
      <c r="E15">
        <v>49061.91</v>
      </c>
      <c r="F15">
        <v>1.97</v>
      </c>
      <c r="G15">
        <v>52633.34</v>
      </c>
      <c r="H15">
        <v>1.9</v>
      </c>
      <c r="I15">
        <v>107.667</v>
      </c>
      <c r="J15">
        <v>403.36200000000002</v>
      </c>
      <c r="K15">
        <v>492</v>
      </c>
      <c r="L15">
        <v>100</v>
      </c>
      <c r="N15">
        <f t="shared" si="0"/>
        <v>52604.579999999994</v>
      </c>
      <c r="O15">
        <f>N15/(N15+N16)*100</f>
        <v>78.162160475529276</v>
      </c>
      <c r="P15">
        <f>AVERAGE(O15:O19)</f>
        <v>80.067305585646935</v>
      </c>
      <c r="Q15">
        <f>_xlfn.STDEV.P(O15:O19)</f>
        <v>1.5142005081619316</v>
      </c>
    </row>
    <row r="16" spans="1:17" x14ac:dyDescent="0.3">
      <c r="A16">
        <v>27</v>
      </c>
      <c r="B16">
        <v>0.73</v>
      </c>
      <c r="C16">
        <v>1027.4000000000001</v>
      </c>
      <c r="D16">
        <v>7.3</v>
      </c>
      <c r="E16">
        <v>13698.63</v>
      </c>
      <c r="F16">
        <v>2</v>
      </c>
      <c r="G16">
        <v>14726.03</v>
      </c>
      <c r="H16">
        <v>1.93</v>
      </c>
      <c r="I16">
        <v>101.922</v>
      </c>
      <c r="J16">
        <v>385.3</v>
      </c>
      <c r="K16">
        <v>500</v>
      </c>
      <c r="L16">
        <v>100</v>
      </c>
      <c r="N16">
        <f t="shared" si="0"/>
        <v>14697.27</v>
      </c>
    </row>
    <row r="17" spans="1:15" x14ac:dyDescent="0.3">
      <c r="A17">
        <v>28</v>
      </c>
      <c r="B17">
        <v>0.26</v>
      </c>
      <c r="C17">
        <v>2842.31</v>
      </c>
      <c r="D17">
        <v>7.36</v>
      </c>
      <c r="E17">
        <v>38730.769999999997</v>
      </c>
      <c r="F17">
        <v>1.99</v>
      </c>
      <c r="G17">
        <v>41573.08</v>
      </c>
      <c r="H17">
        <v>1.92</v>
      </c>
      <c r="I17">
        <v>102.398</v>
      </c>
      <c r="J17">
        <v>389.23700000000002</v>
      </c>
      <c r="K17">
        <v>505</v>
      </c>
      <c r="L17">
        <v>100</v>
      </c>
      <c r="N17">
        <f t="shared" si="0"/>
        <v>41544.32</v>
      </c>
      <c r="O17">
        <f>N17/(N17+N18)*100</f>
        <v>81.866649272962206</v>
      </c>
    </row>
    <row r="18" spans="1:15" x14ac:dyDescent="0.3">
      <c r="A18">
        <v>29</v>
      </c>
      <c r="B18">
        <v>1.17</v>
      </c>
      <c r="C18">
        <v>663.25</v>
      </c>
      <c r="D18">
        <v>7.18</v>
      </c>
      <c r="E18">
        <v>8567.52</v>
      </c>
      <c r="F18">
        <v>2</v>
      </c>
      <c r="G18">
        <v>9230.77</v>
      </c>
      <c r="H18">
        <v>1.92</v>
      </c>
      <c r="I18">
        <v>97.677999999999997</v>
      </c>
      <c r="J18">
        <v>373.077</v>
      </c>
      <c r="K18">
        <v>513</v>
      </c>
      <c r="L18">
        <v>100</v>
      </c>
      <c r="N18">
        <f t="shared" si="0"/>
        <v>9202.01</v>
      </c>
    </row>
    <row r="19" spans="1:15" x14ac:dyDescent="0.3">
      <c r="A19">
        <v>30</v>
      </c>
      <c r="B19">
        <v>0.26</v>
      </c>
      <c r="C19">
        <v>2846.15</v>
      </c>
      <c r="D19">
        <v>7.35</v>
      </c>
      <c r="E19">
        <v>39446.160000000003</v>
      </c>
      <c r="F19">
        <v>1.97</v>
      </c>
      <c r="G19">
        <v>42292.31</v>
      </c>
      <c r="H19">
        <v>1.91</v>
      </c>
      <c r="I19">
        <v>106.146</v>
      </c>
      <c r="J19">
        <v>400.23700000000002</v>
      </c>
      <c r="K19">
        <v>518</v>
      </c>
      <c r="L19">
        <v>100</v>
      </c>
      <c r="N19">
        <f t="shared" si="0"/>
        <v>42263.549999999996</v>
      </c>
      <c r="O19">
        <f>N19/(N19+N20)*100</f>
        <v>80.173107008449335</v>
      </c>
    </row>
    <row r="20" spans="1:15" x14ac:dyDescent="0.3">
      <c r="A20">
        <v>31</v>
      </c>
      <c r="B20">
        <v>1.03</v>
      </c>
      <c r="C20">
        <v>747.57</v>
      </c>
      <c r="D20">
        <v>7.21</v>
      </c>
      <c r="E20">
        <v>9733.01</v>
      </c>
      <c r="F20">
        <v>2</v>
      </c>
      <c r="G20">
        <v>10480.58</v>
      </c>
      <c r="H20">
        <v>1.92</v>
      </c>
      <c r="I20">
        <v>98.548000000000002</v>
      </c>
      <c r="J20">
        <v>371.17200000000003</v>
      </c>
      <c r="K20">
        <v>527</v>
      </c>
      <c r="L20">
        <v>100</v>
      </c>
      <c r="N20">
        <f t="shared" si="0"/>
        <v>10451.82</v>
      </c>
    </row>
    <row r="21" spans="1:15" x14ac:dyDescent="0.3">
      <c r="A21">
        <v>32</v>
      </c>
      <c r="B21">
        <v>25</v>
      </c>
      <c r="C21">
        <v>8.0399999999999991</v>
      </c>
      <c r="D21">
        <v>14.11</v>
      </c>
      <c r="E21">
        <v>20.72</v>
      </c>
      <c r="F21">
        <v>8.7899999999999991</v>
      </c>
      <c r="G21">
        <v>28.76</v>
      </c>
      <c r="H21">
        <v>7.46</v>
      </c>
      <c r="I21">
        <v>108.10899999999999</v>
      </c>
      <c r="J21">
        <v>371.04199999999997</v>
      </c>
      <c r="K21">
        <v>556</v>
      </c>
      <c r="L2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2023-04-20T08:15:07Z</dcterms:created>
  <dcterms:modified xsi:type="dcterms:W3CDTF">2024-05-21T12:23:30Z</dcterms:modified>
</cp:coreProperties>
</file>